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14355" windowHeight="45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E10" i="1" l="1"/>
  <c r="F10" i="1" s="1"/>
  <c r="H10" i="1" l="1"/>
  <c r="J10" i="1" s="1"/>
  <c r="I10" i="1" l="1"/>
</calcChain>
</file>

<file path=xl/sharedStrings.xml><?xml version="1.0" encoding="utf-8"?>
<sst xmlns="http://schemas.openxmlformats.org/spreadsheetml/2006/main" count="14" uniqueCount="14">
  <si>
    <t xml:space="preserve"> </t>
  </si>
  <si>
    <t>Cost</t>
  </si>
  <si>
    <t>Total Principal &amp; Interest         Life of Improvement</t>
  </si>
  <si>
    <t>Total Interest Life of Improvement</t>
  </si>
  <si>
    <t>Monthly Amortized Cost</t>
  </si>
  <si>
    <t>Annual Amortized Cost</t>
  </si>
  <si>
    <t>Monthly Cost Per Unit</t>
  </si>
  <si>
    <t>See http://www.freddiemac.com/pmms/pmms_archives.html for the Primary Mortgage Market Survey (PMMS) for the 30 year Fixed Mortgage Rate.</t>
  </si>
  <si>
    <t>Annual Interest Rate + 2%</t>
  </si>
  <si>
    <r>
      <rPr>
        <u/>
        <sz val="12"/>
        <color theme="1"/>
        <rFont val="Arial"/>
        <family val="2"/>
      </rPr>
      <t>Note:</t>
    </r>
    <r>
      <rPr>
        <sz val="12"/>
        <color theme="1"/>
        <rFont val="Arial"/>
        <family val="2"/>
      </rPr>
      <t xml:space="preserve">  The Annual Interest Rate is determined by the 30 year Fixed Mortagage Rate during the week that the Petition is filed plus 2%.</t>
    </r>
  </si>
  <si>
    <t>Units in Bldg   (or units inpacted by Capital Improvement)</t>
  </si>
  <si>
    <r>
      <rPr>
        <b/>
        <u/>
        <sz val="12"/>
        <rFont val="Arial"/>
        <family val="2"/>
      </rPr>
      <t>Instructions:</t>
    </r>
    <r>
      <rPr>
        <b/>
        <sz val="12"/>
        <rFont val="Arial"/>
        <family val="2"/>
      </rPr>
      <t xml:space="preserve"> Fill in boxes highlighted in </t>
    </r>
    <r>
      <rPr>
        <b/>
        <u/>
        <sz val="12"/>
        <rFont val="Arial"/>
        <family val="2"/>
      </rPr>
      <t>YELLOW (</t>
    </r>
    <r>
      <rPr>
        <b/>
        <sz val="12"/>
        <rFont val="Arial"/>
        <family val="2"/>
      </rPr>
      <t>remaining boxes in table will auto-calculate.)</t>
    </r>
  </si>
  <si>
    <t>Amortization Period (MONTHS)</t>
  </si>
  <si>
    <t>Number of YEARS of the Amortization Period Table                (refer to pages 9 &amp;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</si>
</sst>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rgb="FFC00000"/>
      </bottom>
      <diagonal/>
    </border>
    <border>
      <left style="medium">
        <color auto="1"/>
      </left>
      <right style="medium">
        <color auto="1"/>
      </right>
      <top style="thick">
        <color rgb="FFC00000"/>
      </top>
      <bottom style="thick">
        <color rgb="FFC00000"/>
      </bottom>
      <diagonal/>
    </border>
    <border>
      <left style="medium">
        <color auto="1"/>
      </left>
      <right style="medium">
        <color auto="1"/>
      </right>
      <top style="thick">
        <color rgb="FFC0000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6" fillId="0" borderId="0" xfId="0" applyFont="1"/>
    <xf numFmtId="0" fontId="7" fillId="0" borderId="0" xfId="0" applyFont="1"/>
    <xf numFmtId="0" fontId="0" fillId="0" borderId="0" xfId="0" applyFont="1"/>
    <xf numFmtId="0" fontId="1" fillId="0" borderId="4" xfId="0" applyFont="1" applyBorder="1" applyAlignment="1" applyProtection="1">
      <alignment horizontal="center"/>
    </xf>
    <xf numFmtId="8" fontId="1" fillId="0" borderId="2" xfId="0" applyNumberFormat="1" applyFont="1" applyBorder="1" applyAlignment="1" applyProtection="1">
      <alignment horizontal="center"/>
    </xf>
    <xf numFmtId="2" fontId="5" fillId="0" borderId="2" xfId="0" applyNumberFormat="1" applyFont="1" applyBorder="1" applyProtection="1"/>
    <xf numFmtId="164" fontId="1" fillId="3" borderId="5" xfId="0" applyNumberFormat="1" applyFont="1" applyFill="1" applyBorder="1" applyAlignment="1" applyProtection="1">
      <alignment horizontal="center"/>
      <protection locked="0"/>
    </xf>
    <xf numFmtId="10" fontId="1" fillId="3" borderId="5" xfId="0" applyNumberFormat="1" applyFont="1" applyFill="1" applyBorder="1" applyAlignment="1" applyProtection="1">
      <alignment horizontal="center"/>
      <protection locked="0"/>
    </xf>
    <xf numFmtId="1" fontId="1" fillId="3" borderId="5" xfId="1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4"/>
  <sheetViews>
    <sheetView tabSelected="1" view="pageLayout" zoomScaleNormal="100" workbookViewId="0">
      <selection activeCell="E3" sqref="E3"/>
    </sheetView>
  </sheetViews>
  <sheetFormatPr defaultRowHeight="15" x14ac:dyDescent="0.25"/>
  <cols>
    <col min="2" max="2" width="15.28515625" customWidth="1"/>
    <col min="4" max="4" width="20.85546875" customWidth="1"/>
    <col min="5" max="5" width="13.42578125" customWidth="1"/>
    <col min="6" max="6" width="13" customWidth="1"/>
    <col min="7" max="7" width="13.42578125" customWidth="1"/>
    <col min="8" max="8" width="9.85546875" customWidth="1"/>
    <col min="9" max="9" width="10.42578125" customWidth="1"/>
    <col min="10" max="10" width="9" customWidth="1"/>
  </cols>
  <sheetData>
    <row r="1" spans="2:16" ht="44.45" customHeight="1" x14ac:dyDescent="0.25">
      <c r="B1" s="19" t="s">
        <v>11</v>
      </c>
      <c r="C1" s="19"/>
      <c r="D1" s="19"/>
      <c r="E1" s="19"/>
      <c r="F1" s="19"/>
      <c r="G1" s="19"/>
      <c r="H1" s="19"/>
      <c r="I1" s="19"/>
      <c r="J1" s="19"/>
    </row>
    <row r="2" spans="2:16" ht="21.6" thickBot="1" x14ac:dyDescent="0.45">
      <c r="B2" s="3"/>
      <c r="C2" s="3"/>
      <c r="D2" s="3"/>
      <c r="E2" s="3"/>
      <c r="F2" s="3"/>
      <c r="G2" s="3"/>
      <c r="H2" s="3"/>
      <c r="I2" s="3"/>
      <c r="J2" s="3"/>
    </row>
    <row r="3" spans="2:16" ht="85.15" customHeight="1" thickBot="1" x14ac:dyDescent="0.45">
      <c r="B3" s="4" t="s">
        <v>10</v>
      </c>
      <c r="C3" s="27">
        <v>5</v>
      </c>
      <c r="D3" s="2"/>
      <c r="E3" s="2"/>
      <c r="F3" s="2"/>
      <c r="G3" s="2"/>
      <c r="H3" s="2"/>
      <c r="I3" s="2"/>
      <c r="J3" s="2"/>
    </row>
    <row r="4" spans="2:16" ht="19.149999999999999" customHeight="1" thickBot="1" x14ac:dyDescent="0.35">
      <c r="B4" s="1"/>
      <c r="C4" s="1"/>
      <c r="D4" s="1"/>
      <c r="E4" s="1"/>
      <c r="F4" s="1"/>
      <c r="G4" s="1"/>
      <c r="H4" s="1"/>
      <c r="I4" s="1"/>
    </row>
    <row r="5" spans="2:16" ht="15.75" thickBot="1" x14ac:dyDescent="0.3">
      <c r="B5" s="20" t="s">
        <v>1</v>
      </c>
      <c r="C5" s="23" t="s">
        <v>8</v>
      </c>
      <c r="D5" s="23" t="s">
        <v>13</v>
      </c>
      <c r="E5" s="26" t="s">
        <v>12</v>
      </c>
      <c r="F5" s="18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2:16" ht="14.45" customHeight="1" thickTop="1" thickBot="1" x14ac:dyDescent="0.3">
      <c r="B6" s="21"/>
      <c r="C6" s="24"/>
      <c r="D6" s="24"/>
      <c r="E6" s="26"/>
      <c r="F6" s="18"/>
      <c r="G6" s="17"/>
      <c r="H6" s="17"/>
      <c r="I6" s="17"/>
      <c r="J6" s="17"/>
    </row>
    <row r="7" spans="2:16" ht="16.5" thickTop="1" thickBot="1" x14ac:dyDescent="0.3">
      <c r="B7" s="21"/>
      <c r="C7" s="24"/>
      <c r="D7" s="24"/>
      <c r="E7" s="26"/>
      <c r="F7" s="18"/>
      <c r="G7" s="17"/>
      <c r="H7" s="17"/>
      <c r="I7" s="17"/>
      <c r="J7" s="17"/>
    </row>
    <row r="8" spans="2:16" ht="28.15" customHeight="1" thickTop="1" thickBot="1" x14ac:dyDescent="0.3">
      <c r="B8" s="22"/>
      <c r="C8" s="25"/>
      <c r="D8" s="25"/>
      <c r="E8" s="26"/>
      <c r="F8" s="18"/>
      <c r="G8" s="17"/>
      <c r="H8" s="17"/>
      <c r="I8" s="17"/>
      <c r="J8" s="17"/>
    </row>
    <row r="9" spans="2:16" thickBot="1" x14ac:dyDescent="0.35">
      <c r="B9" s="5"/>
      <c r="C9" s="6"/>
      <c r="D9" s="7"/>
    </row>
    <row r="10" spans="2:16" thickBot="1" x14ac:dyDescent="0.35">
      <c r="B10" s="14">
        <v>10000</v>
      </c>
      <c r="C10" s="15">
        <v>7.0000000000000007E-2</v>
      </c>
      <c r="D10" s="16">
        <v>10</v>
      </c>
      <c r="E10" s="11">
        <f>+D10*12</f>
        <v>120</v>
      </c>
      <c r="F10" s="12">
        <f t="shared" ref="F10" si="0">-PMT(C10/12,E10,B10)*E10</f>
        <v>13933.017506234886</v>
      </c>
      <c r="G10" s="12">
        <f t="shared" ref="G10" si="1">F10-B10</f>
        <v>3933.0175062348862</v>
      </c>
      <c r="H10" s="12">
        <f t="shared" ref="H10" si="2">-PMT(C10/12,E10,B10)</f>
        <v>116.10847921862405</v>
      </c>
      <c r="I10" s="13">
        <f t="shared" ref="I10" si="3">+H10*12</f>
        <v>1393.3017506234887</v>
      </c>
      <c r="J10" s="12">
        <f>+H10/C3</f>
        <v>23.22169584372481</v>
      </c>
      <c r="M10" t="s">
        <v>0</v>
      </c>
    </row>
    <row r="13" spans="2:16" ht="15.6" x14ac:dyDescent="0.3">
      <c r="B13" s="8" t="s">
        <v>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  <c r="P13" s="10"/>
    </row>
    <row r="14" spans="2:16" ht="15.6" x14ac:dyDescent="0.3">
      <c r="B14" s="8" t="s">
        <v>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  <c r="P14" s="10"/>
    </row>
  </sheetData>
  <sheetProtection password="DFB5" sheet="1" objects="1" scenarios="1"/>
  <mergeCells count="10">
    <mergeCell ref="I5:I8"/>
    <mergeCell ref="J5:J8"/>
    <mergeCell ref="F5:F8"/>
    <mergeCell ref="G5:G8"/>
    <mergeCell ref="B1:J1"/>
    <mergeCell ref="B5:B8"/>
    <mergeCell ref="C5:C8"/>
    <mergeCell ref="D5:D8"/>
    <mergeCell ref="E5:E8"/>
    <mergeCell ref="H5:H8"/>
  </mergeCells>
  <pageMargins left="0.7" right="0.7" top="1.5831666666666666" bottom="0.75" header="0.3" footer="0.3"/>
  <pageSetup scale="60" orientation="portrait" r:id="rId1"/>
  <headerFooter>
    <oddHeader xml:space="preserve">&amp;C&amp;"Arial,Bold"&amp;16
RICHMOND RENT PROGRAM 
COST IMPROVEMENT ALLOWANCE CALCULATOR 
(aka "The Calculator")
Amortized Cost Table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Paige Roosa</cp:lastModifiedBy>
  <cp:lastPrinted>2018-08-23T18:47:39Z</cp:lastPrinted>
  <dcterms:created xsi:type="dcterms:W3CDTF">2014-03-11T09:59:39Z</dcterms:created>
  <dcterms:modified xsi:type="dcterms:W3CDTF">2019-01-10T19:56:11Z</dcterms:modified>
</cp:coreProperties>
</file>